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1610" windowHeight="12390"/>
  </bookViews>
  <sheets>
    <sheet name="Anlage 1 neu" sheetId="5" r:id="rId1"/>
  </sheets>
  <definedNames>
    <definedName name="_xlnm.Print_Area" localSheetId="0">'Anlage 1 neu'!$B$1:$Q$27</definedName>
  </definedNames>
  <calcPr calcId="145621"/>
</workbook>
</file>

<file path=xl/calcChain.xml><?xml version="1.0" encoding="utf-8"?>
<calcChain xmlns="http://schemas.openxmlformats.org/spreadsheetml/2006/main">
  <c r="P23" i="5" l="1"/>
  <c r="P22" i="5"/>
  <c r="P21" i="5"/>
  <c r="P20" i="5"/>
  <c r="P19" i="5"/>
  <c r="P18" i="5"/>
  <c r="P16" i="5"/>
  <c r="P15" i="5"/>
  <c r="P14" i="5"/>
  <c r="Q20" i="5"/>
  <c r="Q19" i="5"/>
  <c r="Q21" i="5"/>
  <c r="Q22" i="5"/>
  <c r="Q23" i="5"/>
  <c r="Q18" i="5"/>
  <c r="Q15" i="5"/>
  <c r="Q16" i="5"/>
  <c r="Q14" i="5"/>
  <c r="P17" i="5"/>
  <c r="P13" i="5"/>
</calcChain>
</file>

<file path=xl/sharedStrings.xml><?xml version="1.0" encoding="utf-8"?>
<sst xmlns="http://schemas.openxmlformats.org/spreadsheetml/2006/main" count="53" uniqueCount="52">
  <si>
    <t>Gebäude-Bezeichnung</t>
  </si>
  <si>
    <t>Gemeindehaus</t>
  </si>
  <si>
    <t>Straße, Haus-Nr.</t>
  </si>
  <si>
    <t>PLZ, Ort</t>
  </si>
  <si>
    <t>Raum</t>
  </si>
  <si>
    <t>[m²]</t>
  </si>
  <si>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</si>
  <si>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</si>
  <si>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</si>
  <si>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</si>
  <si>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</si>
  <si>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</si>
  <si>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</si>
  <si>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</si>
  <si>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Saal</t>
  </si>
  <si>
    <t>Gruppenraum EG</t>
  </si>
  <si>
    <t>Winterkirche</t>
  </si>
  <si>
    <t>Durchschnittliche Teilnehmerzahl</t>
  </si>
  <si>
    <t>Christenlehre</t>
  </si>
  <si>
    <t>Posaunenchorprobe</t>
  </si>
  <si>
    <t>KV-Sitzung</t>
  </si>
  <si>
    <t>Chorprobe</t>
  </si>
  <si>
    <t>Kirchenkaffee</t>
  </si>
  <si>
    <t>Kulturveranstaltungen</t>
  </si>
  <si>
    <t>Vermietungen</t>
  </si>
  <si>
    <t>gesamt</t>
  </si>
  <si>
    <t>Belegungsplan (Beispiel)</t>
  </si>
  <si>
    <t>Kirchplatz 1</t>
  </si>
  <si>
    <t>Auswertung</t>
  </si>
  <si>
    <t>Anlage 1</t>
  </si>
  <si>
    <t>Platz- Kapazität</t>
  </si>
  <si>
    <t xml:space="preserve">Kapazität: </t>
  </si>
  <si>
    <t xml:space="preserve">x-mal jährlich </t>
  </si>
  <si>
    <t>01234 Musterstedt</t>
  </si>
  <si>
    <t>Raumbelegung pro Veranstaltung in Stunden</t>
  </si>
  <si>
    <t>Gebäude-Art:</t>
  </si>
  <si>
    <t>Amalie-Muster-Haus</t>
  </si>
  <si>
    <t>Gruppe/Veranstaltung</t>
  </si>
  <si>
    <t>Vollbelegungszeit/Woche: 7x8 h = 56 h/ Wo.</t>
  </si>
  <si>
    <t>Auslastung durch Belegung        (i. V. z. Voll-belegung) pro Woche [%]</t>
  </si>
  <si>
    <t>Häufig-keit der Veran-staltung</t>
  </si>
  <si>
    <t>Auslastung der Plätze/ Veranstaltung [%]</t>
  </si>
  <si>
    <t>x-mal wöchentlich</t>
  </si>
  <si>
    <r>
      <rPr>
        <b/>
        <sz val="9"/>
        <rFont val="Arial"/>
        <family val="2"/>
      </rPr>
      <t>Spalte "x-mal jährlich"</t>
    </r>
    <r>
      <rPr>
        <sz val="9"/>
        <rFont val="Arial"/>
        <family val="2"/>
      </rPr>
      <t xml:space="preserve">
Hier müssen die Werte größer gleich 1 und ganzzahlig sein.</t>
    </r>
  </si>
  <si>
    <r>
      <rPr>
        <b/>
        <sz val="9"/>
        <rFont val="Arial"/>
        <family val="2"/>
      </rPr>
      <t>Spalten "Häufigkeit"</t>
    </r>
    <r>
      <rPr>
        <sz val="9"/>
        <rFont val="Arial"/>
        <family val="2"/>
      </rPr>
      <t xml:space="preserve">
Es darf nur eine der Spalten "Häufigkeit" ausgefüllt werden, auch wenn es die gleiche Gruppe betrifft:
Beispiel: Chorprobe: regelmäßig wöchentlich, donnerstags 2 Stunden und 6 x im Jahr 0,5 Stunden "Einsingen" vor dem Gottesdienst. Diese sind als zwei getrennte Veranstaltungen zu zählen. Die Anzahl der Teilnehmer ist gleich.
1. Chorprobe: bei "x-mal wöchentlich" steht eine 1 und bei Donnerstag steht eine 2. 
2. "Einsingen": bei "x-mal jahrlich" steht 6, bei Sonntag 0,5.</t>
    </r>
  </si>
  <si>
    <t>Hinweise zum Ausfüllen</t>
  </si>
  <si>
    <t>"Einsingen"</t>
  </si>
  <si>
    <r>
      <t xml:space="preserve">Schraffierte bzw. eingefärbte Zellen sind Berechnungsfelder und </t>
    </r>
    <r>
      <rPr>
        <b/>
        <sz val="9"/>
        <rFont val="Arial"/>
        <family val="2"/>
      </rPr>
      <t>nicht</t>
    </r>
    <r>
      <rPr>
        <sz val="9"/>
        <rFont val="Arial"/>
        <family val="2"/>
      </rPr>
      <t xml:space="preserve"> auszufüllen.</t>
    </r>
  </si>
  <si>
    <r>
      <rPr>
        <b/>
        <sz val="9"/>
        <rFont val="Arial"/>
        <family val="2"/>
      </rPr>
      <t xml:space="preserve">Spalte "x-mal wöchentlich"
</t>
    </r>
    <r>
      <rPr>
        <sz val="9"/>
        <rFont val="Arial"/>
        <family val="2"/>
      </rPr>
      <t xml:space="preserve">0 &lt; Wert </t>
    </r>
    <r>
      <rPr>
        <sz val="9"/>
        <rFont val="Calibri"/>
        <family val="2"/>
      </rPr>
      <t xml:space="preserve">≤ </t>
    </r>
    <r>
      <rPr>
        <sz val="9"/>
        <rFont val="Arial"/>
        <family val="2"/>
      </rPr>
      <t>1, das heißt: Der Wert muss zwischen "=0" und "=1" liegen, da jeder Wochentag nur 1x wöchentlich belegt sein kann, aber 0,5 x wöchentlich bedeutet regelmäßig jede zweite Woche bzw. ein halbes Jahr lang wöchentlich, 0,33 regelmäßig jede dritte Woche bzw. 4 Monate wöchentlich usw. Damit muss man regelmäßige Belegungen nicht auszählen.</t>
    </r>
  </si>
  <si>
    <t>Anzahl der Plätze an Tischen</t>
  </si>
  <si>
    <t>Anzahl der Plätze in Reihenbestuhlung</t>
  </si>
  <si>
    <r>
      <rPr>
        <b/>
        <sz val="9"/>
        <rFont val="Arial"/>
        <family val="2"/>
      </rPr>
      <t>Spalte "Auslastung durch Belegung"</t>
    </r>
    <r>
      <rPr>
        <sz val="9"/>
        <rFont val="Arial"/>
        <family val="2"/>
      </rPr>
      <t xml:space="preserve">
Zahl 52 in der Formel bedeutet: Anzahl der Wochen pro Jahr. Dient zur Umrechnung der jährlichen Veranstaltungen in wöchentliche, um eine Verknüpfbarkeit der beiden Angaben herzustellen.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</si>
</sst>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3" xfId="0" applyFont="1" applyBorder="1"/>
    <xf numFmtId="164" fontId="7" fillId="2" borderId="4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14" xfId="0" applyFont="1" applyBorder="1" applyAlignment="1">
      <alignment horizontal="center" textRotation="90" wrapText="1"/>
    </xf>
    <xf numFmtId="0" fontId="7" fillId="0" borderId="1" xfId="0" applyFont="1" applyBorder="1"/>
    <xf numFmtId="9" fontId="0" fillId="0" borderId="0" xfId="0" applyNumberFormat="1" applyAlignment="1">
      <alignment horizontal="center"/>
    </xf>
    <xf numFmtId="9" fontId="8" fillId="2" borderId="15" xfId="0" applyNumberFormat="1" applyFont="1" applyFill="1" applyBorder="1" applyAlignment="1">
      <alignment horizontal="center" wrapText="1"/>
    </xf>
    <xf numFmtId="9" fontId="7" fillId="2" borderId="4" xfId="0" applyNumberFormat="1" applyFon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9" fillId="0" borderId="0" xfId="0" applyNumberFormat="1" applyFont="1" applyBorder="1" applyAlignment="1">
      <alignment horizontal="left"/>
    </xf>
    <xf numFmtId="164" fontId="8" fillId="2" borderId="15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9" fontId="4" fillId="0" borderId="0" xfId="0" applyNumberFormat="1" applyFont="1" applyBorder="1" applyAlignment="1">
      <alignment horizontal="center"/>
    </xf>
    <xf numFmtId="0" fontId="0" fillId="0" borderId="0" xfId="0" applyBorder="1"/>
    <xf numFmtId="0" fontId="7" fillId="0" borderId="16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 textRotation="90"/>
    </xf>
    <xf numFmtId="0" fontId="6" fillId="0" borderId="24" xfId="0" applyFont="1" applyBorder="1" applyAlignment="1">
      <alignment horizontal="center" wrapText="1"/>
    </xf>
    <xf numFmtId="49" fontId="8" fillId="0" borderId="25" xfId="0" applyNumberFormat="1" applyFont="1" applyBorder="1" applyAlignment="1" applyProtection="1">
      <alignment horizontal="center" textRotation="90" wrapText="1"/>
      <protection locked="0"/>
    </xf>
    <xf numFmtId="0" fontId="8" fillId="0" borderId="15" xfId="0" applyFont="1" applyBorder="1" applyAlignment="1">
      <alignment horizontal="center" textRotation="90" wrapText="1"/>
    </xf>
    <xf numFmtId="0" fontId="1" fillId="0" borderId="26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0" fontId="1" fillId="0" borderId="25" xfId="0" applyFont="1" applyBorder="1" applyAlignment="1">
      <alignment horizontal="center" textRotation="90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8" fillId="0" borderId="1" xfId="0" applyFont="1" applyBorder="1"/>
    <xf numFmtId="0" fontId="4" fillId="0" borderId="31" xfId="0" applyFont="1" applyBorder="1" applyAlignment="1">
      <alignment horizontal="left" wrapText="1"/>
    </xf>
    <xf numFmtId="14" fontId="0" fillId="0" borderId="0" xfId="0" applyNumberFormat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164" fontId="7" fillId="0" borderId="14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0" fontId="7" fillId="0" borderId="0" xfId="0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5"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8"/>
  <sheetViews>
    <sheetView tabSelected="1" zoomScale="90" zoomScaleNormal="90" workbookViewId="0">
      <selection activeCell="L42" sqref="L42"/>
    </sheetView>
  </sheetViews>
  <sheetFormatPr baseColWidth="10" defaultRowHeight="12.75" x14ac:dyDescent="0.2"/>
  <cols>
    <col min="1" max="1" width="3.28515625" style="4" customWidth="1"/>
    <col min="2" max="2" width="17.42578125" customWidth="1"/>
    <col min="3" max="3" width="5.85546875" style="12" customWidth="1"/>
    <col min="4" max="4" width="4.85546875" style="12" customWidth="1"/>
    <col min="5" max="5" width="21.28515625" customWidth="1"/>
    <col min="6" max="6" width="6.28515625" style="12" customWidth="1"/>
    <col min="7" max="7" width="4.28515625" style="12" customWidth="1"/>
    <col min="8" max="8" width="4.42578125" style="12" customWidth="1"/>
    <col min="9" max="15" width="4.7109375" style="12" customWidth="1"/>
    <col min="16" max="16" width="13.5703125" style="37" customWidth="1"/>
    <col min="17" max="17" width="12.42578125" style="31" customWidth="1"/>
  </cols>
  <sheetData>
    <row r="1" spans="1:17" ht="21" customHeight="1" x14ac:dyDescent="0.25">
      <c r="B1" s="20" t="s">
        <v>29</v>
      </c>
    </row>
    <row r="2" spans="1:17" ht="8.25" customHeight="1" x14ac:dyDescent="0.25">
      <c r="B2" s="1"/>
    </row>
    <row r="3" spans="1:17" ht="18" x14ac:dyDescent="0.25">
      <c r="A3" s="2"/>
      <c r="B3" s="3" t="s">
        <v>26</v>
      </c>
      <c r="C3" s="5"/>
      <c r="D3" s="5"/>
      <c r="E3" s="4"/>
      <c r="F3" s="5"/>
      <c r="G3" s="21"/>
      <c r="H3" s="5"/>
      <c r="I3" s="5"/>
      <c r="J3" s="5"/>
      <c r="K3" s="5"/>
      <c r="L3" s="5"/>
      <c r="M3" s="5"/>
      <c r="N3" s="5"/>
      <c r="Q3" s="42"/>
    </row>
    <row r="4" spans="1:17" x14ac:dyDescent="0.2">
      <c r="A4" s="2"/>
      <c r="B4" s="6"/>
      <c r="C4" s="8"/>
      <c r="D4" s="8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7" x14ac:dyDescent="0.2">
      <c r="A5" s="2"/>
      <c r="B5" s="106" t="s">
        <v>0</v>
      </c>
      <c r="C5" s="106"/>
      <c r="D5" s="106"/>
      <c r="E5" s="106"/>
      <c r="F5" s="106"/>
      <c r="G5" s="106"/>
      <c r="H5" s="53" t="s">
        <v>35</v>
      </c>
      <c r="I5" s="52"/>
      <c r="J5" s="52"/>
      <c r="K5" s="52"/>
      <c r="L5" s="52"/>
      <c r="M5" s="52"/>
      <c r="N5" s="52"/>
      <c r="O5" s="52"/>
      <c r="Q5" s="38" t="s">
        <v>13</v>
      </c>
    </row>
    <row r="6" spans="1:17" ht="16.5" customHeight="1" x14ac:dyDescent="0.2">
      <c r="A6" s="2"/>
      <c r="B6" s="107" t="s">
        <v>36</v>
      </c>
      <c r="C6" s="103"/>
      <c r="D6" s="103"/>
      <c r="E6" s="103"/>
      <c r="F6" s="103"/>
      <c r="G6" s="103"/>
      <c r="H6" s="105" t="s">
        <v>1</v>
      </c>
      <c r="I6" s="105"/>
      <c r="J6" s="105"/>
      <c r="K6" s="105"/>
      <c r="L6" s="105"/>
      <c r="M6" s="105"/>
      <c r="N6" s="105"/>
      <c r="O6" s="105"/>
      <c r="Q6" s="94"/>
    </row>
    <row r="7" spans="1:17" x14ac:dyDescent="0.2">
      <c r="A7" s="13"/>
      <c r="B7" s="108"/>
      <c r="C7" s="108"/>
      <c r="D7" s="108"/>
      <c r="E7" s="108"/>
      <c r="F7" s="108"/>
      <c r="G7" s="108"/>
      <c r="H7" s="109"/>
      <c r="I7" s="109"/>
      <c r="J7" s="109"/>
      <c r="K7" s="109"/>
      <c r="L7" s="109"/>
      <c r="M7" s="109"/>
      <c r="N7" s="109"/>
      <c r="O7" s="109"/>
    </row>
    <row r="8" spans="1:17" x14ac:dyDescent="0.2">
      <c r="A8" s="13"/>
      <c r="B8" s="109" t="s">
        <v>2</v>
      </c>
      <c r="C8" s="109"/>
      <c r="D8" s="109"/>
      <c r="E8" s="109"/>
      <c r="F8" s="109"/>
      <c r="G8" s="109"/>
      <c r="H8" s="110" t="s">
        <v>3</v>
      </c>
      <c r="I8" s="110"/>
      <c r="J8" s="110"/>
      <c r="K8" s="110"/>
      <c r="L8" s="110"/>
      <c r="M8" s="110"/>
      <c r="N8" s="110"/>
      <c r="O8" s="110"/>
    </row>
    <row r="9" spans="1:17" ht="16.5" customHeight="1" x14ac:dyDescent="0.2">
      <c r="A9" s="2"/>
      <c r="B9" s="103" t="s">
        <v>27</v>
      </c>
      <c r="C9" s="103"/>
      <c r="D9" s="103"/>
      <c r="E9" s="103"/>
      <c r="F9" s="103"/>
      <c r="G9" s="103"/>
      <c r="H9" s="104" t="s">
        <v>33</v>
      </c>
      <c r="I9" s="105"/>
      <c r="J9" s="105"/>
      <c r="K9" s="105"/>
      <c r="L9" s="105"/>
      <c r="M9" s="105"/>
      <c r="N9" s="105"/>
      <c r="O9" s="105"/>
    </row>
    <row r="10" spans="1:17" ht="13.5" thickBot="1" x14ac:dyDescent="0.25">
      <c r="A10" s="2"/>
      <c r="B10" s="9"/>
      <c r="C10" s="8"/>
      <c r="D10" s="8"/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7" ht="53.25" customHeight="1" thickBot="1" x14ac:dyDescent="0.25">
      <c r="A11" s="2"/>
      <c r="B11" s="46" t="s">
        <v>4</v>
      </c>
      <c r="C11" s="44"/>
      <c r="D11" s="44"/>
      <c r="E11" s="45" t="s">
        <v>37</v>
      </c>
      <c r="F11" s="51"/>
      <c r="G11" s="95" t="s">
        <v>40</v>
      </c>
      <c r="H11" s="96"/>
      <c r="I11" s="97" t="s">
        <v>34</v>
      </c>
      <c r="J11" s="98"/>
      <c r="K11" s="98"/>
      <c r="L11" s="98"/>
      <c r="M11" s="98"/>
      <c r="N11" s="98"/>
      <c r="O11" s="99"/>
      <c r="P11" s="101" t="s">
        <v>28</v>
      </c>
      <c r="Q11" s="102"/>
    </row>
    <row r="12" spans="1:17" ht="112.5" customHeight="1" thickBot="1" x14ac:dyDescent="0.25">
      <c r="A12" s="2"/>
      <c r="B12" s="58"/>
      <c r="C12" s="59" t="s">
        <v>5</v>
      </c>
      <c r="D12" s="60" t="s">
        <v>30</v>
      </c>
      <c r="E12" s="61"/>
      <c r="F12" s="62" t="s">
        <v>17</v>
      </c>
      <c r="G12" s="29" t="s">
        <v>42</v>
      </c>
      <c r="H12" s="63" t="s">
        <v>32</v>
      </c>
      <c r="I12" s="64" t="s">
        <v>6</v>
      </c>
      <c r="J12" s="65" t="s">
        <v>7</v>
      </c>
      <c r="K12" s="65" t="s">
        <v>8</v>
      </c>
      <c r="L12" s="65" t="s">
        <v>9</v>
      </c>
      <c r="M12" s="65" t="s">
        <v>10</v>
      </c>
      <c r="N12" s="65" t="s">
        <v>11</v>
      </c>
      <c r="O12" s="66" t="s">
        <v>12</v>
      </c>
      <c r="P12" s="39" t="s">
        <v>39</v>
      </c>
      <c r="Q12" s="32" t="s">
        <v>41</v>
      </c>
    </row>
    <row r="13" spans="1:17" ht="20.100000000000001" customHeight="1" x14ac:dyDescent="0.2">
      <c r="A13" s="2"/>
      <c r="B13" s="14" t="s">
        <v>15</v>
      </c>
      <c r="C13" s="73">
        <v>26</v>
      </c>
      <c r="D13" s="74">
        <v>18</v>
      </c>
      <c r="E13" s="14" t="s">
        <v>25</v>
      </c>
      <c r="F13" s="87"/>
      <c r="G13" s="88"/>
      <c r="H13" s="87"/>
      <c r="I13" s="89"/>
      <c r="J13" s="89"/>
      <c r="K13" s="89"/>
      <c r="L13" s="89"/>
      <c r="M13" s="89"/>
      <c r="N13" s="89"/>
      <c r="O13" s="89"/>
      <c r="P13" s="15">
        <f>SUM(P14:P16)</f>
        <v>0.11289835164835164</v>
      </c>
      <c r="Q13" s="33"/>
    </row>
    <row r="14" spans="1:17" ht="24" x14ac:dyDescent="0.2">
      <c r="A14" s="2"/>
      <c r="B14" s="93" t="s">
        <v>49</v>
      </c>
      <c r="C14" s="47"/>
      <c r="D14" s="24"/>
      <c r="E14" s="10" t="s">
        <v>18</v>
      </c>
      <c r="F14" s="77">
        <v>10</v>
      </c>
      <c r="G14" s="78">
        <v>0.33</v>
      </c>
      <c r="H14" s="77"/>
      <c r="I14" s="79"/>
      <c r="J14" s="80">
        <v>3</v>
      </c>
      <c r="K14" s="80"/>
      <c r="L14" s="80">
        <v>3</v>
      </c>
      <c r="M14" s="80"/>
      <c r="N14" s="80">
        <v>5</v>
      </c>
      <c r="O14" s="81"/>
      <c r="P14" s="16">
        <f>((G14*(SUM(I14:O14)))+((H14/52)*SUM(I14:O14)))/56</f>
        <v>6.4821428571428572E-2</v>
      </c>
      <c r="Q14" s="34">
        <f>F14/$D$13</f>
        <v>0.55555555555555558</v>
      </c>
    </row>
    <row r="15" spans="1:17" ht="20.100000000000001" customHeight="1" x14ac:dyDescent="0.2">
      <c r="A15" s="2"/>
      <c r="B15" s="10"/>
      <c r="C15" s="47"/>
      <c r="D15" s="24"/>
      <c r="E15" s="10" t="s">
        <v>19</v>
      </c>
      <c r="F15" s="77">
        <v>15</v>
      </c>
      <c r="G15" s="78">
        <v>1</v>
      </c>
      <c r="H15" s="77"/>
      <c r="I15" s="79"/>
      <c r="J15" s="80"/>
      <c r="K15" s="80">
        <v>2</v>
      </c>
      <c r="L15" s="80"/>
      <c r="M15" s="80"/>
      <c r="N15" s="80"/>
      <c r="O15" s="81"/>
      <c r="P15" s="16">
        <f>((G15*(SUM(I15:O15)))+((H15/52)*SUM(I15:O15)))/56</f>
        <v>3.5714285714285712E-2</v>
      </c>
      <c r="Q15" s="34">
        <f>F15/$D$13</f>
        <v>0.83333333333333337</v>
      </c>
    </row>
    <row r="16" spans="1:17" ht="20.100000000000001" customHeight="1" thickBot="1" x14ac:dyDescent="0.25">
      <c r="A16" s="2"/>
      <c r="B16" s="11"/>
      <c r="C16" s="48"/>
      <c r="D16" s="27"/>
      <c r="E16" s="11" t="s">
        <v>20</v>
      </c>
      <c r="F16" s="82">
        <v>8</v>
      </c>
      <c r="G16" s="83"/>
      <c r="H16" s="82">
        <v>12</v>
      </c>
      <c r="I16" s="84">
        <v>3</v>
      </c>
      <c r="J16" s="85"/>
      <c r="K16" s="85"/>
      <c r="L16" s="85"/>
      <c r="M16" s="85"/>
      <c r="N16" s="85"/>
      <c r="O16" s="86"/>
      <c r="P16" s="17">
        <f>((G16*(SUM(I16:O16)))+((H16/52)*SUM(I16:O16)))/56</f>
        <v>1.2362637362637362E-2</v>
      </c>
      <c r="Q16" s="34">
        <f>F16/$D$13</f>
        <v>0.44444444444444442</v>
      </c>
    </row>
    <row r="17" spans="1:17" ht="20.100000000000001" customHeight="1" x14ac:dyDescent="0.2">
      <c r="A17" s="2"/>
      <c r="B17" s="30" t="s">
        <v>14</v>
      </c>
      <c r="C17" s="75">
        <v>68</v>
      </c>
      <c r="D17" s="76">
        <v>90</v>
      </c>
      <c r="E17" s="30" t="s">
        <v>25</v>
      </c>
      <c r="F17" s="22"/>
      <c r="G17" s="90"/>
      <c r="H17" s="81"/>
      <c r="I17" s="55"/>
      <c r="J17" s="54"/>
      <c r="K17" s="54"/>
      <c r="L17" s="54"/>
      <c r="M17" s="54"/>
      <c r="N17" s="54"/>
      <c r="O17" s="56"/>
      <c r="P17" s="57">
        <f>SUM(P18:P23)</f>
        <v>0.27190934065934069</v>
      </c>
      <c r="Q17" s="57"/>
    </row>
    <row r="18" spans="1:17" ht="24" x14ac:dyDescent="0.2">
      <c r="A18" s="2"/>
      <c r="B18" s="93" t="s">
        <v>50</v>
      </c>
      <c r="C18" s="47"/>
      <c r="D18" s="24"/>
      <c r="E18" s="10" t="s">
        <v>16</v>
      </c>
      <c r="F18" s="23">
        <v>30</v>
      </c>
      <c r="G18" s="90">
        <v>0.5</v>
      </c>
      <c r="H18" s="81"/>
      <c r="I18" s="49"/>
      <c r="J18" s="47"/>
      <c r="K18" s="47"/>
      <c r="L18" s="47"/>
      <c r="M18" s="47"/>
      <c r="N18" s="47"/>
      <c r="O18" s="25">
        <v>3</v>
      </c>
      <c r="P18" s="16">
        <f t="shared" ref="P18:P23" si="0">((G18*(SUM(I18:O18)))+((H18/52)*(SUM(I18:O18))))/56</f>
        <v>2.6785714285714284E-2</v>
      </c>
      <c r="Q18" s="34">
        <f t="shared" ref="Q18:Q23" si="1">F18/$D$17</f>
        <v>0.33333333333333331</v>
      </c>
    </row>
    <row r="19" spans="1:17" ht="20.100000000000001" customHeight="1" x14ac:dyDescent="0.2">
      <c r="A19" s="2"/>
      <c r="B19" s="10"/>
      <c r="C19" s="47"/>
      <c r="D19" s="24"/>
      <c r="E19" s="10" t="s">
        <v>21</v>
      </c>
      <c r="F19" s="23">
        <v>20</v>
      </c>
      <c r="G19" s="90">
        <v>1</v>
      </c>
      <c r="H19" s="81"/>
      <c r="I19" s="49"/>
      <c r="J19" s="47"/>
      <c r="K19" s="47"/>
      <c r="L19" s="47">
        <v>2</v>
      </c>
      <c r="M19" s="47"/>
      <c r="N19" s="47"/>
      <c r="O19" s="25"/>
      <c r="P19" s="16">
        <f t="shared" si="0"/>
        <v>3.5714285714285712E-2</v>
      </c>
      <c r="Q19" s="34">
        <f t="shared" si="1"/>
        <v>0.22222222222222221</v>
      </c>
    </row>
    <row r="20" spans="1:17" ht="20.100000000000001" customHeight="1" x14ac:dyDescent="0.2">
      <c r="A20" s="2"/>
      <c r="B20" s="10"/>
      <c r="C20" s="47"/>
      <c r="D20" s="24"/>
      <c r="E20" s="92" t="s">
        <v>46</v>
      </c>
      <c r="F20" s="23">
        <v>20</v>
      </c>
      <c r="G20" s="90"/>
      <c r="H20" s="81">
        <v>6</v>
      </c>
      <c r="I20" s="49"/>
      <c r="J20" s="47"/>
      <c r="K20" s="47"/>
      <c r="L20" s="47"/>
      <c r="M20" s="47"/>
      <c r="N20" s="47"/>
      <c r="O20" s="25">
        <v>0.5</v>
      </c>
      <c r="P20" s="16">
        <f t="shared" si="0"/>
        <v>1.0302197802197802E-3</v>
      </c>
      <c r="Q20" s="34">
        <f t="shared" si="1"/>
        <v>0.22222222222222221</v>
      </c>
    </row>
    <row r="21" spans="1:17" ht="20.100000000000001" customHeight="1" x14ac:dyDescent="0.2">
      <c r="A21" s="2"/>
      <c r="B21" s="10"/>
      <c r="C21" s="47"/>
      <c r="D21" s="24"/>
      <c r="E21" s="10" t="s">
        <v>22</v>
      </c>
      <c r="F21" s="23">
        <v>25</v>
      </c>
      <c r="G21" s="90"/>
      <c r="H21" s="81">
        <v>12</v>
      </c>
      <c r="I21" s="49"/>
      <c r="J21" s="47"/>
      <c r="K21" s="47"/>
      <c r="L21" s="47"/>
      <c r="M21" s="47"/>
      <c r="N21" s="47"/>
      <c r="O21" s="25">
        <v>5.5</v>
      </c>
      <c r="P21" s="16">
        <f t="shared" si="0"/>
        <v>2.2664835164835168E-2</v>
      </c>
      <c r="Q21" s="34">
        <f t="shared" si="1"/>
        <v>0.27777777777777779</v>
      </c>
    </row>
    <row r="22" spans="1:17" ht="20.100000000000001" customHeight="1" x14ac:dyDescent="0.2">
      <c r="A22" s="2"/>
      <c r="B22" s="10"/>
      <c r="C22" s="47"/>
      <c r="D22" s="24"/>
      <c r="E22" s="10" t="s">
        <v>23</v>
      </c>
      <c r="F22" s="23">
        <v>60</v>
      </c>
      <c r="G22" s="90">
        <v>0.2</v>
      </c>
      <c r="H22" s="81"/>
      <c r="I22" s="49"/>
      <c r="J22" s="47"/>
      <c r="K22" s="47"/>
      <c r="L22" s="47"/>
      <c r="M22" s="47"/>
      <c r="N22" s="47">
        <v>2</v>
      </c>
      <c r="O22" s="25"/>
      <c r="P22" s="16">
        <f t="shared" si="0"/>
        <v>7.1428571428571435E-3</v>
      </c>
      <c r="Q22" s="34">
        <f t="shared" si="1"/>
        <v>0.66666666666666663</v>
      </c>
    </row>
    <row r="23" spans="1:17" ht="20.100000000000001" customHeight="1" thickBot="1" x14ac:dyDescent="0.25">
      <c r="A23" s="2"/>
      <c r="B23" s="11"/>
      <c r="C23" s="48"/>
      <c r="D23" s="27"/>
      <c r="E23" s="11" t="s">
        <v>24</v>
      </c>
      <c r="F23" s="26">
        <v>40</v>
      </c>
      <c r="G23" s="91"/>
      <c r="H23" s="86">
        <v>52</v>
      </c>
      <c r="I23" s="50"/>
      <c r="J23" s="48"/>
      <c r="K23" s="48"/>
      <c r="L23" s="48"/>
      <c r="M23" s="48"/>
      <c r="N23" s="48">
        <v>10</v>
      </c>
      <c r="O23" s="28"/>
      <c r="P23" s="17">
        <f t="shared" si="0"/>
        <v>0.17857142857142858</v>
      </c>
      <c r="Q23" s="34">
        <f t="shared" si="1"/>
        <v>0.44444444444444442</v>
      </c>
    </row>
    <row r="24" spans="1:17" s="18" customFormat="1" ht="11.25" x14ac:dyDescent="0.2">
      <c r="C24" s="19"/>
      <c r="D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40"/>
      <c r="Q24" s="35"/>
    </row>
    <row r="25" spans="1:17" s="4" customFormat="1" ht="12" x14ac:dyDescent="0.2">
      <c r="C25" s="5"/>
      <c r="D25" s="2" t="s">
        <v>31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41" t="s">
        <v>38</v>
      </c>
      <c r="Q25" s="36"/>
    </row>
    <row r="26" spans="1:17" s="18" customFormat="1" ht="11.25" x14ac:dyDescent="0.2">
      <c r="C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40"/>
      <c r="Q26" s="35"/>
    </row>
    <row r="27" spans="1:17" s="18" customFormat="1" ht="11.25" x14ac:dyDescent="0.2">
      <c r="C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40"/>
      <c r="Q27" s="35"/>
    </row>
    <row r="28" spans="1:17" s="18" customFormat="1" ht="12" x14ac:dyDescent="0.2">
      <c r="C28" s="19"/>
      <c r="D28" s="2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40"/>
      <c r="Q28" s="35"/>
    </row>
    <row r="29" spans="1:17" s="18" customFormat="1" ht="15.75" x14ac:dyDescent="0.25">
      <c r="B29" s="20" t="s">
        <v>45</v>
      </c>
      <c r="C29" s="19"/>
      <c r="D29" s="2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40"/>
      <c r="Q29" s="35"/>
    </row>
    <row r="30" spans="1:17" s="18" customFormat="1" ht="12" x14ac:dyDescent="0.2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spans="1:17" s="18" customFormat="1" ht="12" x14ac:dyDescent="0.2">
      <c r="B31" s="100" t="s">
        <v>47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7" s="18" customFormat="1" ht="12" x14ac:dyDescent="0.2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spans="1:20" s="18" customFormat="1" ht="75" customHeight="1" x14ac:dyDescent="0.2">
      <c r="B33" s="100" t="s">
        <v>44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spans="1:20" s="67" customFormat="1" ht="49.15" customHeight="1" x14ac:dyDescent="0.2">
      <c r="B34" s="100" t="s">
        <v>48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spans="1:20" ht="27" customHeight="1" x14ac:dyDescent="0.2">
      <c r="B35" s="100" t="s">
        <v>43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spans="1:20" s="72" customFormat="1" ht="48" customHeight="1" x14ac:dyDescent="0.2">
      <c r="A36" s="69"/>
      <c r="B36" s="100" t="s">
        <v>51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70"/>
      <c r="S36" s="71"/>
      <c r="T36" s="70"/>
    </row>
    <row r="37" spans="1:20" x14ac:dyDescent="0.2">
      <c r="E37" s="18"/>
      <c r="F37" s="19"/>
      <c r="G37" s="19"/>
      <c r="S37" s="43"/>
      <c r="T37" s="43"/>
    </row>
    <row r="38" spans="1:20" x14ac:dyDescent="0.2">
      <c r="E38" s="18"/>
      <c r="F38" s="19"/>
      <c r="G38" s="19"/>
    </row>
  </sheetData>
  <sheetProtection sheet="1" scenarios="1" insertRows="0"/>
  <mergeCells count="18">
    <mergeCell ref="B9:G9"/>
    <mergeCell ref="H9:O9"/>
    <mergeCell ref="B5:G5"/>
    <mergeCell ref="B6:G6"/>
    <mergeCell ref="H6:O6"/>
    <mergeCell ref="B7:G7"/>
    <mergeCell ref="H7:O7"/>
    <mergeCell ref="B8:G8"/>
    <mergeCell ref="H8:O8"/>
    <mergeCell ref="G11:H11"/>
    <mergeCell ref="I11:O11"/>
    <mergeCell ref="B34:Q34"/>
    <mergeCell ref="B36:Q36"/>
    <mergeCell ref="B33:Q33"/>
    <mergeCell ref="B35:Q35"/>
    <mergeCell ref="B31:Q31"/>
    <mergeCell ref="B30:Q30"/>
    <mergeCell ref="P11:Q11"/>
  </mergeCells>
  <conditionalFormatting sqref="H14:H23">
    <cfRule type="expression" dxfId="4" priority="7" stopIfTrue="1">
      <formula>$G14&gt;0</formula>
    </cfRule>
  </conditionalFormatting>
  <conditionalFormatting sqref="G16">
    <cfRule type="expression" dxfId="3" priority="5" stopIfTrue="1">
      <formula>$H16&gt;0</formula>
    </cfRule>
    <cfRule type="expression" priority="6" stopIfTrue="1">
      <formula>$H16&gt;0</formula>
    </cfRule>
  </conditionalFormatting>
  <conditionalFormatting sqref="G15">
    <cfRule type="expression" dxfId="2" priority="4" stopIfTrue="1">
      <formula>$H15&gt;0</formula>
    </cfRule>
  </conditionalFormatting>
  <conditionalFormatting sqref="G14">
    <cfRule type="expression" dxfId="1" priority="3" stopIfTrue="1">
      <formula>$H14&gt;0</formula>
    </cfRule>
  </conditionalFormatting>
  <conditionalFormatting sqref="G17:G23">
    <cfRule type="expression" dxfId="0" priority="1" stopIfTrue="1">
      <formula>$H17&gt;0</formula>
    </cfRule>
    <cfRule type="expression" priority="2" stopIfTrue="1">
      <formula>$H17&gt;0</formula>
    </cfRule>
  </conditionalFormatting>
  <dataValidations count="1">
    <dataValidation type="list" allowBlank="1" showInputMessage="1" showErrorMessage="1" sqref="H6">
      <formula1>"Kirche,Sakralraum,Gemeindehaus,Gemeinderaum/-räume,Pfarrhaus,Pfarrwohnung,Kindergarten,Wohngebäude,Wohnung,Verwaltungsgebäude,Verwaltungs-/amtsräume,Sonstiges"</formula1>
    </dataValidation>
  </dataValidations>
  <pageMargins left="0.78740157499999996" right="0.8" top="0.64" bottom="0.19" header="0.4921259845" footer="0.49212598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1 neu</vt:lpstr>
      <vt:lpstr>'Anlage 1 neu'!Druckbereich</vt:lpstr>
    </vt:vector>
  </TitlesOfParts>
  <Company>Ev.-Luth. Landeskirche Sachsens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TauberK</dc:creator>
  <cp:lastModifiedBy>Heinze, Benjamin</cp:lastModifiedBy>
  <cp:lastPrinted>2014-05-19T13:13:09Z</cp:lastPrinted>
  <dcterms:created xsi:type="dcterms:W3CDTF">2011-05-30T09:21:33Z</dcterms:created>
  <dcterms:modified xsi:type="dcterms:W3CDTF">2017-05-23T10:30:51Z</dcterms:modified>
</cp:coreProperties>
</file>